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nsnetsocltd-my.sharepoint.com/personal/nokuthula_jwara_transnet_net/Documents/Desktop/Tenders/Steel/"/>
    </mc:Choice>
  </mc:AlternateContent>
  <xr:revisionPtr revIDLastSave="34" documentId="8_{780B59E6-B6F0-4F02-AA2A-931E724B7F42}" xr6:coauthVersionLast="47" xr6:coauthVersionMax="47" xr10:uidLastSave="{33B54770-08D2-4423-8BBB-05AF3C636741}"/>
  <bookViews>
    <workbookView xWindow="-108" yWindow="-108" windowWidth="23256" windowHeight="12456" xr2:uid="{75E1AFFC-0230-4296-9C06-0349059B525C}"/>
  </bookViews>
  <sheets>
    <sheet name="Supplier Evaluation_Site visit" sheetId="1" r:id="rId1"/>
    <sheet name="Scoring" sheetId="2" r:id="rId2"/>
  </sheets>
  <definedNames>
    <definedName name="_xlnm.Print_Area" localSheetId="0">'Supplier Evaluation_Site visit'!$A$1:$F$58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" l="1"/>
  <c r="D56" i="1" l="1"/>
  <c r="D35" i="1"/>
  <c r="D34" i="1"/>
  <c r="D29" i="1"/>
  <c r="D30" i="1"/>
  <c r="D53" i="1"/>
  <c r="D52" i="1"/>
  <c r="D51" i="1"/>
  <c r="D37" i="1"/>
  <c r="D36" i="1"/>
  <c r="D58" i="1" l="1"/>
  <c r="D57" i="1"/>
  <c r="D55" i="1"/>
  <c r="D49" i="1"/>
  <c r="D48" i="1"/>
  <c r="D47" i="1"/>
  <c r="D46" i="1"/>
  <c r="D45" i="1"/>
  <c r="D43" i="1"/>
  <c r="D42" i="1"/>
  <c r="D41" i="1"/>
  <c r="D40" i="1"/>
  <c r="D39" i="1"/>
  <c r="D32" i="1"/>
  <c r="D27" i="1"/>
  <c r="D26" i="1"/>
  <c r="D25" i="1"/>
  <c r="D23" i="1"/>
  <c r="D22" i="1"/>
  <c r="D21" i="1"/>
  <c r="D18" i="1"/>
  <c r="D19" i="1"/>
  <c r="D17" i="1"/>
  <c r="D16" i="1"/>
  <c r="D61" i="1" l="1"/>
  <c r="D62" i="1" s="1"/>
  <c r="A16" i="1"/>
  <c r="A17" i="1" s="1"/>
  <c r="A18" i="1" s="1"/>
  <c r="A19" i="1" l="1"/>
  <c r="A22" i="1" l="1"/>
  <c r="A23" i="1" s="1"/>
  <c r="A25" i="1" s="1"/>
  <c r="A26" i="1" s="1"/>
  <c r="A27" i="1" s="1"/>
  <c r="A29" i="1" s="1"/>
  <c r="A30" i="1" s="1"/>
  <c r="A32" i="1" s="1"/>
  <c r="A34" i="1" s="1"/>
  <c r="A35" i="1" s="1"/>
  <c r="A36" i="1" s="1"/>
  <c r="A37" i="1" s="1"/>
  <c r="A39" i="1" s="1"/>
  <c r="A40" i="1" s="1"/>
  <c r="A41" i="1" s="1"/>
  <c r="A42" i="1" s="1"/>
  <c r="A43" i="1" s="1"/>
  <c r="A45" i="1" s="1"/>
  <c r="A46" i="1" s="1"/>
  <c r="A47" i="1" s="1"/>
  <c r="A48" i="1" s="1"/>
  <c r="A49" i="1" s="1"/>
  <c r="A51" i="1" s="1"/>
  <c r="A52" i="1" s="1"/>
  <c r="A53" i="1" s="1"/>
  <c r="A55" i="1" s="1"/>
  <c r="A56" i="1" s="1"/>
  <c r="A57" i="1" s="1"/>
  <c r="A58" i="1" s="1"/>
</calcChain>
</file>

<file path=xl/sharedStrings.xml><?xml version="1.0" encoding="utf-8"?>
<sst xmlns="http://schemas.openxmlformats.org/spreadsheetml/2006/main" count="150" uniqueCount="80">
  <si>
    <t>SUPPLIER QUALITY ASSESSMENT QUESTIONNAIRE</t>
  </si>
  <si>
    <t>Does the organisation have its own premises, where its products are manufactured?</t>
  </si>
  <si>
    <t>Does the organisation use their own machines &amp; equipment to manufacture their products?</t>
  </si>
  <si>
    <t>Please provide details of your organisation’s scope of activities, products or services</t>
  </si>
  <si>
    <t>How long has the organisation been in business?</t>
  </si>
  <si>
    <t>Yes</t>
  </si>
  <si>
    <t>No</t>
  </si>
  <si>
    <t>Physical Address:</t>
  </si>
  <si>
    <t>Question</t>
  </si>
  <si>
    <t>Comment/Answer</t>
  </si>
  <si>
    <t>Does the organisation document and keep inspection records e.g. checksheet, certificates etc.?</t>
  </si>
  <si>
    <t>Processes</t>
  </si>
  <si>
    <t>Review of Documents</t>
  </si>
  <si>
    <t>About the Organisation</t>
  </si>
  <si>
    <t>Quality Management System</t>
  </si>
  <si>
    <t>Does the organisation retain documented evidence of the assessments or audits conducted?</t>
  </si>
  <si>
    <t>Evidence Required
(Yes/No)</t>
  </si>
  <si>
    <t>Total Score Points</t>
  </si>
  <si>
    <t>Selection</t>
  </si>
  <si>
    <t>Has the organisation manufactured the required or similar product before?</t>
  </si>
  <si>
    <t>Less than a year</t>
  </si>
  <si>
    <t>1-5 years</t>
  </si>
  <si>
    <t>&gt;5 years</t>
  </si>
  <si>
    <t>Scoring</t>
  </si>
  <si>
    <t>Score</t>
  </si>
  <si>
    <t>Points</t>
  </si>
  <si>
    <t>Choose from drop-down list</t>
  </si>
  <si>
    <t>Actual Score (%) Minimum Threshold (75%)</t>
  </si>
  <si>
    <t>Non-Conformance Management</t>
  </si>
  <si>
    <t>SCORE</t>
  </si>
  <si>
    <t>Actual Score Points</t>
  </si>
  <si>
    <t>Transnet Engineering (TE) would like to request your organisation to provide the below information to assess your organisation's Quality Management System and capabilities in relation to the product mentioned below</t>
  </si>
  <si>
    <t>Less than 7 working days</t>
  </si>
  <si>
    <t>7-30 working days</t>
  </si>
  <si>
    <t>More than 30 working days</t>
  </si>
  <si>
    <t xml:space="preserve">Does your organisation review provided information to understand customer requirements e.g. specifications, drawings, etc? </t>
  </si>
  <si>
    <t>Does the organisation assess or audit its service providers and sub-contractors to ensure compliance to requirements?</t>
  </si>
  <si>
    <t>Does the organisation have trained and/or certified personnel responsible for conducting special processes?</t>
  </si>
  <si>
    <t>Has the organisation established and maintained documented procedures for its processes?</t>
  </si>
  <si>
    <t>Are there documented procedures in place for Document Control, including the issuance of documents to production?</t>
  </si>
  <si>
    <t xml:space="preserve">Are materials and products clearly identified and traceable throughout all process stages up to final delivery to the customer?
</t>
  </si>
  <si>
    <t>Material &amp; Product Qualification</t>
  </si>
  <si>
    <t>Does the organisation perform incoming or pre-production inspections to verify material or component compliance, including verification of accompanying certificates?</t>
  </si>
  <si>
    <t>Is the organisation in possession of checksheets or job cards per product?</t>
  </si>
  <si>
    <t>Does the organisation conduct final inspection prior to despatch to ensure comformance to requirements?</t>
  </si>
  <si>
    <t>Is the calibration of tools and equipment traceable to recognised National or International standards (e.g., SANAS)?</t>
  </si>
  <si>
    <t>Are clear acceptance and rejection criteria defined and applied during inspections?</t>
  </si>
  <si>
    <t>Does the organisation record and investigate both internal and customer-reported non-conformances?</t>
  </si>
  <si>
    <t>Tools &amp; Equipment</t>
  </si>
  <si>
    <t>Do maintenance plans exists for critical equipment to prevent breakdowns?</t>
  </si>
  <si>
    <t>Does the organisation have a corrective action management procedure to determine root causes and prevent their recurrence?</t>
  </si>
  <si>
    <t>Does the organisation have a Non-Conformance Report (NCR) management procedure?</t>
  </si>
  <si>
    <t>Has the organisation identified potential risks that could impact product quality</t>
  </si>
  <si>
    <t>Are there documented controls or mitigation plans to manage identified risks.</t>
  </si>
  <si>
    <t>Risk Identification and Control</t>
  </si>
  <si>
    <t>Personnel Training &amp; Qualification</t>
  </si>
  <si>
    <t>Auditing</t>
  </si>
  <si>
    <r>
      <t>Does the organisation have a Quality Management System that is certified by an accreditation body e.g.</t>
    </r>
    <r>
      <rPr>
        <sz val="11"/>
        <color rgb="FF0070C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ISO 9001:2015?</t>
    </r>
  </si>
  <si>
    <r>
      <t xml:space="preserve">Does the organisation retain documented evidence of such reviews mentioned in </t>
    </r>
    <r>
      <rPr>
        <sz val="11"/>
        <rFont val="Calibri"/>
        <family val="2"/>
        <scheme val="minor"/>
      </rPr>
      <t>(10)</t>
    </r>
    <r>
      <rPr>
        <sz val="11"/>
        <color theme="1"/>
        <rFont val="Calibri"/>
        <family val="2"/>
        <scheme val="minor"/>
      </rPr>
      <t>?</t>
    </r>
  </si>
  <si>
    <r>
      <t xml:space="preserve">Does the Supplier have all necessary specs and drawings to </t>
    </r>
    <r>
      <rPr>
        <sz val="11"/>
        <rFont val="Calibri"/>
        <family val="2"/>
        <scheme val="minor"/>
      </rPr>
      <t>produce</t>
    </r>
    <r>
      <rPr>
        <sz val="11"/>
        <color theme="1"/>
        <rFont val="Calibri"/>
        <family val="2"/>
        <scheme val="minor"/>
      </rPr>
      <t xml:space="preserve"> the relevant product/s?</t>
    </r>
  </si>
  <si>
    <t>Is the organisation in possession of relevant tools &amp; equipment required to effectively produce quality products?</t>
  </si>
  <si>
    <t>Are there documented Quality Control Plans (QCP) that detail the processes, documentation, and resources applied to specific products to ensure customer requirements are met?</t>
  </si>
  <si>
    <t>Are process flow diagrams or documented workflows available for each product or production line (inclusive of incoming inspection, inline inspection and final inspection hold points)?</t>
  </si>
  <si>
    <t xml:space="preserve">Does the organisation conduct internal audits? </t>
  </si>
  <si>
    <r>
      <t xml:space="preserve">Does the organisation have a Quality Manual </t>
    </r>
    <r>
      <rPr>
        <sz val="11"/>
        <rFont val="Calibri"/>
        <family val="2"/>
        <scheme val="minor"/>
      </rPr>
      <t>based on ISO 9001:2015 or other QMS</t>
    </r>
    <r>
      <rPr>
        <sz val="11"/>
        <color theme="1"/>
        <rFont val="Calibri"/>
        <family val="2"/>
        <scheme val="minor"/>
      </rPr>
      <t>?</t>
    </r>
  </si>
  <si>
    <r>
      <t xml:space="preserve">Has the organisation established, documented, implemented and maintains a Quality Management System (QMS) </t>
    </r>
    <r>
      <rPr>
        <b/>
        <sz val="11"/>
        <color rgb="FF0070C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based on ISO 9001:2015 or other QMS</t>
    </r>
    <r>
      <rPr>
        <sz val="11"/>
        <color theme="1"/>
        <rFont val="Calibri"/>
        <family val="2"/>
        <scheme val="minor"/>
      </rPr>
      <t>?</t>
    </r>
  </si>
  <si>
    <t>Are measuring tools and equipment controlled and calibrated to maintain accuracy and reliability of measurements?</t>
  </si>
  <si>
    <t xml:space="preserve">Transnet Engineering BEC Member: </t>
  </si>
  <si>
    <t>Signature</t>
  </si>
  <si>
    <t>Date</t>
  </si>
  <si>
    <t>How long does it take the organisation to respond to customer complaints?</t>
  </si>
  <si>
    <t xml:space="preserve">BEC Member E-mail address: </t>
  </si>
  <si>
    <t xml:space="preserve">BEC Member Contact no.: </t>
  </si>
  <si>
    <t>Bidder Representative Name:</t>
  </si>
  <si>
    <t xml:space="preserve">Bidder Representative Contact No.: </t>
  </si>
  <si>
    <t xml:space="preserve">Bidder Representative e-mail address: </t>
  </si>
  <si>
    <r>
      <rPr>
        <b/>
        <sz val="11"/>
        <color theme="1"/>
        <rFont val="Calibri"/>
        <family val="2"/>
        <scheme val="minor"/>
      </rPr>
      <t>Material no.:</t>
    </r>
    <r>
      <rPr>
        <sz val="11"/>
        <color theme="1"/>
        <rFont val="Calibri"/>
        <family val="2"/>
        <scheme val="minor"/>
      </rPr>
      <t xml:space="preserve"> Various Steel Products</t>
    </r>
  </si>
  <si>
    <r>
      <t xml:space="preserve">Material Description.: </t>
    </r>
    <r>
      <rPr>
        <sz val="11"/>
        <color theme="1"/>
        <rFont val="Calibri"/>
        <family val="2"/>
        <scheme val="minor"/>
      </rPr>
      <t>Various Steel Products</t>
    </r>
  </si>
  <si>
    <r>
      <rPr>
        <b/>
        <sz val="11"/>
        <color theme="1"/>
        <rFont val="Calibri"/>
        <family val="2"/>
        <scheme val="minor"/>
      </rPr>
      <t xml:space="preserve">Bidder Name: </t>
    </r>
    <r>
      <rPr>
        <b/>
        <u/>
        <sz val="11"/>
        <color theme="1"/>
        <rFont val="Calibri"/>
        <family val="2"/>
        <scheme val="minor"/>
      </rPr>
      <t xml:space="preserve">  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 xml:space="preserve"> </t>
    </r>
  </si>
  <si>
    <t>Transnet Engineering Representative Name &amp; Surname -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</si>
</sst>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1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1" fillId="0" borderId="29" xfId="0" applyFont="1" applyBorder="1" applyAlignment="1">
      <alignment horizontal="center"/>
    </xf>
    <xf numFmtId="0" fontId="1" fillId="3" borderId="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30" xfId="0" applyBorder="1"/>
    <xf numFmtId="0" fontId="0" fillId="0" borderId="7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1" fillId="0" borderId="3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0" fontId="6" fillId="0" borderId="13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vertic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9" fillId="0" borderId="22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39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 applyAlignment="1">
      <alignment wrapText="1"/>
    </xf>
    <xf numFmtId="0" fontId="3" fillId="0" borderId="34" xfId="0" applyFont="1" applyBorder="1" applyAlignment="1">
      <alignment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" fillId="0" borderId="49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0" fillId="0" borderId="28" xfId="0" applyFill="1" applyBorder="1" applyAlignment="1">
      <alignment horizontal="left" vertical="center"/>
    </xf>
    <xf numFmtId="0" fontId="0" fillId="0" borderId="43" xfId="0" applyFill="1" applyBorder="1" applyAlignment="1">
      <alignment horizontal="left" vertical="center"/>
    </xf>
    <xf numFmtId="0" fontId="0" fillId="0" borderId="44" xfId="0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left" vertical="center"/>
    </xf>
    <xf numFmtId="0" fontId="1" fillId="0" borderId="45" xfId="0" applyFont="1" applyFill="1" applyBorder="1" applyAlignment="1">
      <alignment horizontal="left" vertical="center"/>
    </xf>
    <xf numFmtId="0" fontId="1" fillId="0" borderId="46" xfId="0" applyFont="1" applyFill="1" applyBorder="1" applyAlignment="1">
      <alignment horizontal="left" vertical="center"/>
    </xf>
    <xf numFmtId="0" fontId="1" fillId="0" borderId="47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1" fillId="4" borderId="41" xfId="0" applyFont="1" applyFill="1" applyBorder="1" applyAlignment="1">
      <alignment horizontal="center" vertical="center" wrapText="1"/>
    </xf>
    <xf numFmtId="0" fontId="1" fillId="4" borderId="41" xfId="0" applyFont="1" applyFill="1" applyBorder="1" applyAlignment="1">
      <alignment horizontal="center" vertical="center"/>
    </xf>
    <xf numFmtId="0" fontId="1" fillId="4" borderId="42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left" vertical="center"/>
    </xf>
    <xf numFmtId="0" fontId="1" fillId="0" borderId="26" xfId="0" applyFont="1" applyFill="1" applyBorder="1" applyAlignment="1">
      <alignment horizontal="left" vertical="center"/>
    </xf>
    <xf numFmtId="0" fontId="1" fillId="0" borderId="27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48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left" vertical="center"/>
    </xf>
    <xf numFmtId="0" fontId="6" fillId="0" borderId="25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left" vertical="center"/>
    </xf>
    <xf numFmtId="0" fontId="6" fillId="0" borderId="27" xfId="0" applyFont="1" applyFill="1" applyBorder="1" applyAlignment="1">
      <alignment horizontal="left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2446866</xdr:colOff>
      <xdr:row>0</xdr:row>
      <xdr:rowOff>33019</xdr:rowOff>
    </xdr:from>
    <xdr:to>
      <xdr:col>5</xdr:col>
      <xdr:colOff>3259455</xdr:colOff>
      <xdr:row>3</xdr:row>
      <xdr:rowOff>169333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B4ED7E-EB00-4301-9B72-9B21CB1C32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6666" y="33019"/>
          <a:ext cx="812589" cy="7374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32B12-655E-48B5-9154-7D68924D811B}">
  <dimension ref="A1:I74"/>
  <sheetViews>
    <sheetView tabSelected="1" topLeftCell="A50" zoomScaleNormal="100" zoomScaleSheetLayoutView="110" zoomScalePageLayoutView="90" workbookViewId="0">
      <selection activeCell="C58" sqref="C58"/>
    </sheetView>
  </sheetViews>
  <sheetFormatPr defaultColWidth="8.5546875" defaultRowHeight="14.4" x14ac:dyDescent="0.3"/>
  <cols>
    <col min="1" max="1" width="7" style="25" customWidth="1"/>
    <col min="2" max="2" width="70.109375" style="44" bestFit="1" customWidth="1"/>
    <col min="3" max="3" width="25.33203125" style="26" customWidth="1"/>
    <col min="4" max="4" width="10" style="26" customWidth="1"/>
    <col min="5" max="5" width="12.5546875" style="26" customWidth="1"/>
    <col min="6" max="6" width="48.6640625" style="22" customWidth="1"/>
    <col min="7" max="7" width="30.88671875" style="22" customWidth="1"/>
    <col min="8" max="8" width="8.5546875" style="22"/>
    <col min="9" max="9" width="45.44140625" style="22" customWidth="1"/>
    <col min="10" max="16384" width="8.5546875" style="22"/>
  </cols>
  <sheetData>
    <row r="1" spans="1:9" ht="18" customHeight="1" x14ac:dyDescent="0.3">
      <c r="A1" s="95" t="s">
        <v>0</v>
      </c>
      <c r="B1" s="96"/>
      <c r="C1" s="96"/>
      <c r="D1" s="96"/>
      <c r="E1" s="96"/>
      <c r="F1" s="97"/>
    </row>
    <row r="2" spans="1:9" ht="14.4" customHeight="1" x14ac:dyDescent="0.3">
      <c r="A2" s="98"/>
      <c r="B2" s="99"/>
      <c r="C2" s="99"/>
      <c r="D2" s="99"/>
      <c r="E2" s="99"/>
      <c r="F2" s="100"/>
    </row>
    <row r="3" spans="1:9" ht="14.4" customHeight="1" x14ac:dyDescent="0.3">
      <c r="A3" s="98"/>
      <c r="B3" s="99"/>
      <c r="C3" s="99"/>
      <c r="D3" s="99"/>
      <c r="E3" s="99"/>
      <c r="F3" s="100"/>
    </row>
    <row r="4" spans="1:9" ht="18" customHeight="1" x14ac:dyDescent="0.3">
      <c r="A4" s="98"/>
      <c r="B4" s="99"/>
      <c r="C4" s="99"/>
      <c r="D4" s="99"/>
      <c r="E4" s="99"/>
      <c r="F4" s="100"/>
    </row>
    <row r="5" spans="1:9" ht="28.2" customHeight="1" x14ac:dyDescent="0.3">
      <c r="A5" s="101" t="s">
        <v>31</v>
      </c>
      <c r="B5" s="102"/>
      <c r="C5" s="102"/>
      <c r="D5" s="102"/>
      <c r="E5" s="102"/>
      <c r="F5" s="103"/>
    </row>
    <row r="6" spans="1:9" ht="15" customHeight="1" thickBot="1" x14ac:dyDescent="0.35">
      <c r="A6" s="52"/>
      <c r="B6" s="23"/>
      <c r="C6" s="53"/>
      <c r="D6" s="53"/>
      <c r="E6" s="53"/>
      <c r="F6" s="54"/>
    </row>
    <row r="7" spans="1:9" x14ac:dyDescent="0.3">
      <c r="A7" s="106" t="s">
        <v>76</v>
      </c>
      <c r="B7" s="107"/>
      <c r="C7" s="108" t="s">
        <v>78</v>
      </c>
      <c r="D7" s="109"/>
      <c r="E7" s="109"/>
      <c r="F7" s="110"/>
      <c r="I7" s="24"/>
    </row>
    <row r="8" spans="1:9" x14ac:dyDescent="0.3">
      <c r="A8" s="111" t="s">
        <v>77</v>
      </c>
      <c r="B8" s="112"/>
      <c r="C8" s="113" t="s">
        <v>7</v>
      </c>
      <c r="D8" s="114"/>
      <c r="E8" s="114"/>
      <c r="F8" s="115"/>
    </row>
    <row r="9" spans="1:9" x14ac:dyDescent="0.3">
      <c r="A9" s="111" t="s">
        <v>67</v>
      </c>
      <c r="B9" s="112"/>
      <c r="C9" s="113" t="s">
        <v>73</v>
      </c>
      <c r="D9" s="114"/>
      <c r="E9" s="114"/>
      <c r="F9" s="115"/>
      <c r="I9" s="24"/>
    </row>
    <row r="10" spans="1:9" ht="15" thickBot="1" x14ac:dyDescent="0.35">
      <c r="A10" s="111" t="s">
        <v>71</v>
      </c>
      <c r="B10" s="112"/>
      <c r="C10" s="116" t="s">
        <v>74</v>
      </c>
      <c r="D10" s="117"/>
      <c r="E10" s="117"/>
      <c r="F10" s="118"/>
      <c r="I10" s="24"/>
    </row>
    <row r="11" spans="1:9" ht="15" thickBot="1" x14ac:dyDescent="0.35">
      <c r="A11" s="119" t="s">
        <v>72</v>
      </c>
      <c r="B11" s="120"/>
      <c r="C11" s="116" t="s">
        <v>75</v>
      </c>
      <c r="D11" s="117"/>
      <c r="E11" s="117"/>
      <c r="F11" s="118"/>
    </row>
    <row r="12" spans="1:9" ht="15" thickBot="1" x14ac:dyDescent="0.35">
      <c r="A12" s="47"/>
      <c r="F12" s="30"/>
    </row>
    <row r="13" spans="1:9" ht="43.8" thickBot="1" x14ac:dyDescent="0.35">
      <c r="A13" s="131"/>
      <c r="B13" s="132" t="s">
        <v>8</v>
      </c>
      <c r="C13" s="133" t="s">
        <v>18</v>
      </c>
      <c r="D13" s="133" t="s">
        <v>24</v>
      </c>
      <c r="E13" s="132" t="s">
        <v>16</v>
      </c>
      <c r="F13" s="134" t="s">
        <v>9</v>
      </c>
    </row>
    <row r="14" spans="1:9" ht="15" thickBot="1" x14ac:dyDescent="0.35">
      <c r="A14" s="135" t="s">
        <v>13</v>
      </c>
      <c r="B14" s="136"/>
      <c r="C14" s="136"/>
      <c r="D14" s="136"/>
      <c r="E14" s="136"/>
      <c r="F14" s="137"/>
    </row>
    <row r="15" spans="1:9" ht="28.8" customHeight="1" x14ac:dyDescent="0.3">
      <c r="A15" s="17">
        <v>1</v>
      </c>
      <c r="B15" s="66" t="s">
        <v>3</v>
      </c>
      <c r="C15" s="94"/>
      <c r="D15" s="94"/>
      <c r="E15" s="94"/>
      <c r="F15" s="27"/>
    </row>
    <row r="16" spans="1:9" x14ac:dyDescent="0.3">
      <c r="A16" s="5">
        <f>A15+1</f>
        <v>2</v>
      </c>
      <c r="B16" s="64" t="s">
        <v>4</v>
      </c>
      <c r="C16" s="28" t="s">
        <v>26</v>
      </c>
      <c r="D16" s="28">
        <f>VLOOKUP(C:C, Scoring!A:B, 2, FALSE)</f>
        <v>0</v>
      </c>
      <c r="E16" s="28" t="s">
        <v>5</v>
      </c>
      <c r="F16" s="29"/>
    </row>
    <row r="17" spans="1:9" ht="31.2" customHeight="1" x14ac:dyDescent="0.3">
      <c r="A17" s="5">
        <f>A16+1</f>
        <v>3</v>
      </c>
      <c r="B17" s="64" t="s">
        <v>1</v>
      </c>
      <c r="C17" s="28" t="s">
        <v>26</v>
      </c>
      <c r="D17" s="28">
        <f>VLOOKUP(C:C, Scoring!A:B, 2, FALSE)</f>
        <v>0</v>
      </c>
      <c r="E17" s="130" t="s">
        <v>5</v>
      </c>
      <c r="F17" s="29"/>
    </row>
    <row r="18" spans="1:9" ht="30.6" customHeight="1" x14ac:dyDescent="0.3">
      <c r="A18" s="5">
        <f t="shared" ref="A18:A19" si="0">A17+1</f>
        <v>4</v>
      </c>
      <c r="B18" s="64" t="s">
        <v>2</v>
      </c>
      <c r="C18" s="28" t="s">
        <v>26</v>
      </c>
      <c r="D18" s="28">
        <f>VLOOKUP(C:C, Scoring!A:B, 2, FALSE)</f>
        <v>0</v>
      </c>
      <c r="E18" s="28" t="s">
        <v>5</v>
      </c>
      <c r="F18" s="29"/>
    </row>
    <row r="19" spans="1:9" ht="15" thickBot="1" x14ac:dyDescent="0.35">
      <c r="A19" s="5">
        <f t="shared" si="0"/>
        <v>5</v>
      </c>
      <c r="B19" s="64" t="s">
        <v>19</v>
      </c>
      <c r="C19" s="28" t="s">
        <v>26</v>
      </c>
      <c r="D19" s="28">
        <f>VLOOKUP(C:C, Scoring!A:B, 2, FALSE)</f>
        <v>0</v>
      </c>
      <c r="E19" s="28" t="s">
        <v>5</v>
      </c>
      <c r="F19" s="30"/>
    </row>
    <row r="20" spans="1:9" ht="15" thickBot="1" x14ac:dyDescent="0.35">
      <c r="A20" s="135" t="s">
        <v>14</v>
      </c>
      <c r="B20" s="136"/>
      <c r="C20" s="136"/>
      <c r="D20" s="136"/>
      <c r="E20" s="136"/>
      <c r="F20" s="137"/>
    </row>
    <row r="21" spans="1:9" ht="28.8" x14ac:dyDescent="0.3">
      <c r="A21" s="55">
        <f>A19+1</f>
        <v>6</v>
      </c>
      <c r="B21" s="84" t="s">
        <v>65</v>
      </c>
      <c r="C21" s="45" t="s">
        <v>26</v>
      </c>
      <c r="D21" s="45">
        <f>VLOOKUP(C:C, Scoring!A:B, 2, FALSE)</f>
        <v>0</v>
      </c>
      <c r="E21" s="45" t="s">
        <v>5</v>
      </c>
      <c r="F21" s="85"/>
    </row>
    <row r="22" spans="1:9" ht="28.8" x14ac:dyDescent="0.3">
      <c r="A22" s="17">
        <f>A21+1</f>
        <v>7</v>
      </c>
      <c r="B22" s="58" t="s">
        <v>64</v>
      </c>
      <c r="C22" s="28" t="s">
        <v>26</v>
      </c>
      <c r="D22" s="28">
        <f>VLOOKUP(C:C, Scoring!A:B, 2, FALSE)</f>
        <v>0</v>
      </c>
      <c r="E22" s="28" t="s">
        <v>5</v>
      </c>
      <c r="F22" s="63"/>
      <c r="G22" s="44"/>
    </row>
    <row r="23" spans="1:9" ht="29.4" thickBot="1" x14ac:dyDescent="0.35">
      <c r="A23" s="86">
        <f>A22+1</f>
        <v>8</v>
      </c>
      <c r="B23" s="87" t="s">
        <v>57</v>
      </c>
      <c r="C23" s="50" t="s">
        <v>26</v>
      </c>
      <c r="D23" s="50">
        <f>VLOOKUP(C:C, Scoring!A:B, 2, FALSE)</f>
        <v>0</v>
      </c>
      <c r="E23" s="50" t="s">
        <v>5</v>
      </c>
      <c r="F23" s="60"/>
    </row>
    <row r="24" spans="1:9" ht="15" thickBot="1" x14ac:dyDescent="0.35">
      <c r="A24" s="135" t="s">
        <v>12</v>
      </c>
      <c r="B24" s="136"/>
      <c r="C24" s="136"/>
      <c r="D24" s="136"/>
      <c r="E24" s="136"/>
      <c r="F24" s="137"/>
      <c r="I24" s="23"/>
    </row>
    <row r="25" spans="1:9" ht="28.8" x14ac:dyDescent="0.3">
      <c r="A25" s="17">
        <f>A23+1</f>
        <v>9</v>
      </c>
      <c r="B25" s="61" t="s">
        <v>35</v>
      </c>
      <c r="C25" s="33" t="s">
        <v>26</v>
      </c>
      <c r="D25" s="33">
        <f>VLOOKUP(C:C, Scoring!A:B, 2, FALSE)</f>
        <v>0</v>
      </c>
      <c r="E25" s="33" t="s">
        <v>5</v>
      </c>
      <c r="F25" s="27"/>
      <c r="I25" s="23"/>
    </row>
    <row r="26" spans="1:9" ht="28.8" x14ac:dyDescent="0.3">
      <c r="A26" s="5">
        <f>A25+1</f>
        <v>10</v>
      </c>
      <c r="B26" s="62" t="s">
        <v>58</v>
      </c>
      <c r="C26" s="28" t="s">
        <v>26</v>
      </c>
      <c r="D26" s="28">
        <f>VLOOKUP(C:C, Scoring!A:B, 2, FALSE)</f>
        <v>0</v>
      </c>
      <c r="E26" s="28" t="s">
        <v>5</v>
      </c>
      <c r="F26" s="29"/>
      <c r="I26" s="23"/>
    </row>
    <row r="27" spans="1:9" ht="29.4" thickBot="1" x14ac:dyDescent="0.35">
      <c r="A27" s="16">
        <f t="shared" ref="A27" si="1">A26+1</f>
        <v>11</v>
      </c>
      <c r="B27" s="58" t="s">
        <v>59</v>
      </c>
      <c r="C27" s="31" t="s">
        <v>26</v>
      </c>
      <c r="D27" s="31">
        <f>VLOOKUP(C:C, Scoring!A:B, 2, FALSE)</f>
        <v>0</v>
      </c>
      <c r="E27" s="31" t="s">
        <v>5</v>
      </c>
      <c r="F27" s="32"/>
      <c r="I27" s="23"/>
    </row>
    <row r="28" spans="1:9" ht="15" thickBot="1" x14ac:dyDescent="0.35">
      <c r="A28" s="138" t="s">
        <v>54</v>
      </c>
      <c r="B28" s="139"/>
      <c r="C28" s="139"/>
      <c r="D28" s="139"/>
      <c r="E28" s="139"/>
      <c r="F28" s="140"/>
      <c r="I28" s="23"/>
    </row>
    <row r="29" spans="1:9" x14ac:dyDescent="0.3">
      <c r="A29" s="79">
        <f>A27+1</f>
        <v>12</v>
      </c>
      <c r="B29" s="67" t="s">
        <v>52</v>
      </c>
      <c r="C29" s="80" t="s">
        <v>26</v>
      </c>
      <c r="D29" s="82">
        <f>VLOOKUP(C:C, Scoring!A:B, 2, FALSE)</f>
        <v>0</v>
      </c>
      <c r="E29" s="45" t="s">
        <v>5</v>
      </c>
      <c r="F29" s="59"/>
      <c r="I29" s="23"/>
    </row>
    <row r="30" spans="1:9" ht="15" thickBot="1" x14ac:dyDescent="0.35">
      <c r="A30" s="83">
        <f>A29+1</f>
        <v>13</v>
      </c>
      <c r="B30" s="68" t="s">
        <v>53</v>
      </c>
      <c r="C30" s="81" t="s">
        <v>26</v>
      </c>
      <c r="D30" s="50">
        <f>VLOOKUP(C:C, Scoring!A:B, 2, FALSE)</f>
        <v>0</v>
      </c>
      <c r="E30" s="50" t="s">
        <v>5</v>
      </c>
      <c r="F30" s="60"/>
      <c r="I30" s="23"/>
    </row>
    <row r="31" spans="1:9" ht="15" thickBot="1" x14ac:dyDescent="0.35">
      <c r="A31" s="141" t="s">
        <v>55</v>
      </c>
      <c r="B31" s="142"/>
      <c r="C31" s="142"/>
      <c r="D31" s="142"/>
      <c r="E31" s="142"/>
      <c r="F31" s="143"/>
      <c r="I31" s="24"/>
    </row>
    <row r="32" spans="1:9" ht="28.8" customHeight="1" thickBot="1" x14ac:dyDescent="0.35">
      <c r="A32" s="18">
        <f>A30+1</f>
        <v>14</v>
      </c>
      <c r="B32" s="69" t="s">
        <v>37</v>
      </c>
      <c r="C32" s="34" t="s">
        <v>26</v>
      </c>
      <c r="D32" s="34">
        <f>VLOOKUP(C:C, Scoring!A:B, 2, FALSE)</f>
        <v>0</v>
      </c>
      <c r="E32" s="34" t="s">
        <v>5</v>
      </c>
      <c r="F32" s="35"/>
    </row>
    <row r="33" spans="1:6" ht="15" thickBot="1" x14ac:dyDescent="0.35">
      <c r="A33" s="135" t="s">
        <v>48</v>
      </c>
      <c r="B33" s="136"/>
      <c r="C33" s="136"/>
      <c r="D33" s="136"/>
      <c r="E33" s="136"/>
      <c r="F33" s="137"/>
    </row>
    <row r="34" spans="1:6" ht="28.8" customHeight="1" x14ac:dyDescent="0.3">
      <c r="A34" s="17">
        <f>A32+1</f>
        <v>15</v>
      </c>
      <c r="B34" s="66" t="s">
        <v>60</v>
      </c>
      <c r="C34" s="33" t="s">
        <v>26</v>
      </c>
      <c r="D34" s="33">
        <f>VLOOKUP(C:C, Scoring!A:B, 2, FALSE)</f>
        <v>0</v>
      </c>
      <c r="E34" s="33" t="s">
        <v>5</v>
      </c>
      <c r="F34" s="121"/>
    </row>
    <row r="35" spans="1:6" ht="28.8" customHeight="1" x14ac:dyDescent="0.3">
      <c r="A35" s="5">
        <f>A34+1</f>
        <v>16</v>
      </c>
      <c r="B35" s="48" t="s">
        <v>66</v>
      </c>
      <c r="C35" s="28" t="s">
        <v>26</v>
      </c>
      <c r="D35" s="28">
        <f>VLOOKUP(C:C, Scoring!A:B, 2, FALSE)</f>
        <v>0</v>
      </c>
      <c r="E35" s="28" t="s">
        <v>5</v>
      </c>
      <c r="F35" s="49"/>
    </row>
    <row r="36" spans="1:6" ht="28.8" customHeight="1" x14ac:dyDescent="0.3">
      <c r="A36" s="5">
        <f t="shared" ref="A36:A37" si="2">A35+1</f>
        <v>17</v>
      </c>
      <c r="B36" s="70" t="s">
        <v>45</v>
      </c>
      <c r="C36" s="28" t="s">
        <v>26</v>
      </c>
      <c r="D36" s="28">
        <f>VLOOKUP(C:C, Scoring!A:B, 2, FALSE)</f>
        <v>0</v>
      </c>
      <c r="E36" s="28" t="s">
        <v>5</v>
      </c>
      <c r="F36" s="29"/>
    </row>
    <row r="37" spans="1:6" ht="28.8" customHeight="1" thickBot="1" x14ac:dyDescent="0.35">
      <c r="A37" s="5">
        <f t="shared" si="2"/>
        <v>18</v>
      </c>
      <c r="B37" s="70" t="s">
        <v>49</v>
      </c>
      <c r="C37" s="28" t="s">
        <v>26</v>
      </c>
      <c r="D37" s="28">
        <f>VLOOKUP(C:C, Scoring!A:B, 2, FALSE)</f>
        <v>0</v>
      </c>
      <c r="E37" s="28" t="s">
        <v>5</v>
      </c>
      <c r="F37" s="29"/>
    </row>
    <row r="38" spans="1:6" ht="15" thickBot="1" x14ac:dyDescent="0.35">
      <c r="A38" s="135" t="s">
        <v>11</v>
      </c>
      <c r="B38" s="136"/>
      <c r="C38" s="136"/>
      <c r="D38" s="136"/>
      <c r="E38" s="136"/>
      <c r="F38" s="137"/>
    </row>
    <row r="39" spans="1:6" ht="28.8" x14ac:dyDescent="0.3">
      <c r="A39" s="17">
        <f>A37+1</f>
        <v>19</v>
      </c>
      <c r="B39" s="71" t="s">
        <v>38</v>
      </c>
      <c r="C39" s="33" t="s">
        <v>26</v>
      </c>
      <c r="D39" s="33">
        <f>VLOOKUP(C:C, Scoring!A:B, 2, FALSE)</f>
        <v>0</v>
      </c>
      <c r="E39" s="33" t="s">
        <v>5</v>
      </c>
      <c r="F39" s="27"/>
    </row>
    <row r="40" spans="1:6" ht="28.8" x14ac:dyDescent="0.3">
      <c r="A40" s="17">
        <f>A39+1</f>
        <v>20</v>
      </c>
      <c r="B40" s="70" t="s">
        <v>39</v>
      </c>
      <c r="C40" s="28" t="s">
        <v>26</v>
      </c>
      <c r="D40" s="28">
        <f>VLOOKUP(C:C, Scoring!A:B, 2, FALSE)</f>
        <v>0</v>
      </c>
      <c r="E40" s="28" t="s">
        <v>5</v>
      </c>
      <c r="F40" s="29"/>
    </row>
    <row r="41" spans="1:6" ht="43.2" x14ac:dyDescent="0.3">
      <c r="A41" s="17">
        <f t="shared" ref="A41:A43" si="3">A40+1</f>
        <v>21</v>
      </c>
      <c r="B41" s="72" t="s">
        <v>62</v>
      </c>
      <c r="C41" s="28" t="s">
        <v>26</v>
      </c>
      <c r="D41" s="28">
        <f>VLOOKUP(C:C, Scoring!A:B, 2, FALSE)</f>
        <v>0</v>
      </c>
      <c r="E41" s="28" t="s">
        <v>5</v>
      </c>
      <c r="F41" s="29"/>
    </row>
    <row r="42" spans="1:6" ht="34.200000000000003" customHeight="1" x14ac:dyDescent="0.3">
      <c r="A42" s="17">
        <f t="shared" si="3"/>
        <v>22</v>
      </c>
      <c r="B42" s="73" t="s">
        <v>40</v>
      </c>
      <c r="C42" s="28" t="s">
        <v>26</v>
      </c>
      <c r="D42" s="28">
        <f>VLOOKUP(C:C, Scoring!A:B, 2, FALSE)</f>
        <v>0</v>
      </c>
      <c r="E42" s="28" t="s">
        <v>5</v>
      </c>
      <c r="F42" s="29"/>
    </row>
    <row r="43" spans="1:6" ht="43.8" thickBot="1" x14ac:dyDescent="0.35">
      <c r="A43" s="18">
        <f t="shared" si="3"/>
        <v>23</v>
      </c>
      <c r="B43" s="65" t="s">
        <v>61</v>
      </c>
      <c r="C43" s="31" t="s">
        <v>26</v>
      </c>
      <c r="D43" s="31">
        <f>VLOOKUP(C:C, Scoring!A:B, 2, FALSE)</f>
        <v>0</v>
      </c>
      <c r="E43" s="31" t="s">
        <v>5</v>
      </c>
      <c r="F43" s="32"/>
    </row>
    <row r="44" spans="1:6" ht="15" thickBot="1" x14ac:dyDescent="0.35">
      <c r="A44" s="144" t="s">
        <v>41</v>
      </c>
      <c r="B44" s="145"/>
      <c r="C44" s="145"/>
      <c r="D44" s="145"/>
      <c r="E44" s="145"/>
      <c r="F44" s="146"/>
    </row>
    <row r="45" spans="1:6" ht="43.2" x14ac:dyDescent="0.3">
      <c r="A45" s="17">
        <f>A43+1</f>
        <v>24</v>
      </c>
      <c r="B45" s="74" t="s">
        <v>42</v>
      </c>
      <c r="C45" s="33" t="s">
        <v>26</v>
      </c>
      <c r="D45" s="33">
        <f>VLOOKUP(C:C, Scoring!A:B, 2, FALSE)</f>
        <v>0</v>
      </c>
      <c r="E45" s="33" t="s">
        <v>5</v>
      </c>
      <c r="F45" s="27"/>
    </row>
    <row r="46" spans="1:6" x14ac:dyDescent="0.3">
      <c r="A46" s="17">
        <f>A45+1</f>
        <v>25</v>
      </c>
      <c r="B46" s="70" t="s">
        <v>43</v>
      </c>
      <c r="C46" s="28" t="s">
        <v>26</v>
      </c>
      <c r="D46" s="28">
        <f>VLOOKUP(C:C, Scoring!A:B, 2, FALSE)</f>
        <v>0</v>
      </c>
      <c r="E46" s="28" t="s">
        <v>5</v>
      </c>
      <c r="F46" s="29"/>
    </row>
    <row r="47" spans="1:6" ht="28.8" x14ac:dyDescent="0.3">
      <c r="A47" s="17">
        <f t="shared" ref="A47:A49" si="4">A46+1</f>
        <v>26</v>
      </c>
      <c r="B47" s="70" t="s">
        <v>44</v>
      </c>
      <c r="C47" s="28" t="s">
        <v>26</v>
      </c>
      <c r="D47" s="28">
        <f>VLOOKUP(C:C, Scoring!A:B, 2, FALSE)</f>
        <v>0</v>
      </c>
      <c r="E47" s="28" t="s">
        <v>5</v>
      </c>
      <c r="F47" s="29"/>
    </row>
    <row r="48" spans="1:6" ht="28.8" x14ac:dyDescent="0.3">
      <c r="A48" s="17">
        <f t="shared" si="4"/>
        <v>27</v>
      </c>
      <c r="B48" s="70" t="s">
        <v>10</v>
      </c>
      <c r="C48" s="28" t="s">
        <v>26</v>
      </c>
      <c r="D48" s="28">
        <f>VLOOKUP(C:C, Scoring!A:B, 2, FALSE)</f>
        <v>0</v>
      </c>
      <c r="E48" s="28" t="s">
        <v>5</v>
      </c>
      <c r="F48" s="29"/>
    </row>
    <row r="49" spans="1:7" ht="33" customHeight="1" thickBot="1" x14ac:dyDescent="0.35">
      <c r="A49" s="17">
        <f t="shared" si="4"/>
        <v>28</v>
      </c>
      <c r="B49" s="75" t="s">
        <v>46</v>
      </c>
      <c r="C49" s="31" t="s">
        <v>26</v>
      </c>
      <c r="D49" s="31">
        <f>VLOOKUP(C:C, Scoring!A:B, 2, FALSE)</f>
        <v>0</v>
      </c>
      <c r="E49" s="31" t="s">
        <v>5</v>
      </c>
      <c r="F49" s="32"/>
    </row>
    <row r="50" spans="1:7" ht="15" thickBot="1" x14ac:dyDescent="0.35">
      <c r="A50" s="135" t="s">
        <v>56</v>
      </c>
      <c r="B50" s="136"/>
      <c r="C50" s="136"/>
      <c r="D50" s="136"/>
      <c r="E50" s="136"/>
      <c r="F50" s="137"/>
    </row>
    <row r="51" spans="1:7" ht="33" customHeight="1" x14ac:dyDescent="0.3">
      <c r="A51" s="17">
        <f>A49+1</f>
        <v>29</v>
      </c>
      <c r="B51" s="56" t="s">
        <v>36</v>
      </c>
      <c r="C51" s="33" t="s">
        <v>26</v>
      </c>
      <c r="D51" s="33">
        <f>VLOOKUP(C:C, Scoring!A:B, 2, FALSE)</f>
        <v>0</v>
      </c>
      <c r="E51" s="33" t="s">
        <v>5</v>
      </c>
      <c r="F51" s="27"/>
    </row>
    <row r="52" spans="1:7" ht="33" customHeight="1" x14ac:dyDescent="0.3">
      <c r="A52" s="5">
        <f>A51+1</f>
        <v>30</v>
      </c>
      <c r="B52" s="57" t="s">
        <v>63</v>
      </c>
      <c r="C52" s="28" t="s">
        <v>26</v>
      </c>
      <c r="D52" s="28">
        <f>VLOOKUP(C:C, Scoring!A:B, 2, FALSE)</f>
        <v>0</v>
      </c>
      <c r="E52" s="28" t="s">
        <v>5</v>
      </c>
      <c r="F52" s="29"/>
    </row>
    <row r="53" spans="1:7" ht="33" customHeight="1" thickBot="1" x14ac:dyDescent="0.35">
      <c r="A53" s="5">
        <f>A52+1</f>
        <v>31</v>
      </c>
      <c r="B53" s="58" t="s">
        <v>15</v>
      </c>
      <c r="C53" s="31" t="s">
        <v>26</v>
      </c>
      <c r="D53" s="31">
        <f>VLOOKUP(C:C, Scoring!A:B, 2, FALSE)</f>
        <v>0</v>
      </c>
      <c r="E53" s="31" t="s">
        <v>5</v>
      </c>
      <c r="F53" s="32"/>
    </row>
    <row r="54" spans="1:7" ht="15" thickBot="1" x14ac:dyDescent="0.35">
      <c r="A54" s="135" t="s">
        <v>28</v>
      </c>
      <c r="B54" s="136"/>
      <c r="C54" s="136"/>
      <c r="D54" s="136"/>
      <c r="E54" s="136"/>
      <c r="F54" s="137"/>
    </row>
    <row r="55" spans="1:7" ht="28.8" x14ac:dyDescent="0.3">
      <c r="A55" s="17">
        <f>A53+1</f>
        <v>32</v>
      </c>
      <c r="B55" s="76" t="s">
        <v>51</v>
      </c>
      <c r="C55" s="33" t="s">
        <v>26</v>
      </c>
      <c r="D55" s="33">
        <f>VLOOKUP(C:C, Scoring!A:B, 2, FALSE)</f>
        <v>0</v>
      </c>
      <c r="E55" s="33" t="s">
        <v>5</v>
      </c>
      <c r="F55" s="27"/>
    </row>
    <row r="56" spans="1:7" ht="28.8" x14ac:dyDescent="0.3">
      <c r="A56" s="17">
        <f>A55+1</f>
        <v>33</v>
      </c>
      <c r="B56" s="76" t="s">
        <v>50</v>
      </c>
      <c r="C56" s="33" t="s">
        <v>26</v>
      </c>
      <c r="D56" s="33">
        <f>VLOOKUP(C:C, Scoring!A:B, 2, FALSE)</f>
        <v>0</v>
      </c>
      <c r="E56" s="33" t="s">
        <v>5</v>
      </c>
      <c r="F56" s="46"/>
    </row>
    <row r="57" spans="1:7" x14ac:dyDescent="0.3">
      <c r="A57" s="17">
        <f t="shared" ref="A57:A58" si="5">A56+1</f>
        <v>34</v>
      </c>
      <c r="B57" s="77" t="s">
        <v>70</v>
      </c>
      <c r="C57" s="28" t="s">
        <v>26</v>
      </c>
      <c r="D57" s="28">
        <f>VLOOKUP(C:C, Scoring!A:B, 2, FALSE)</f>
        <v>0</v>
      </c>
      <c r="E57" s="28" t="s">
        <v>5</v>
      </c>
      <c r="F57" s="29"/>
    </row>
    <row r="58" spans="1:7" s="36" customFormat="1" ht="28.8" customHeight="1" thickBot="1" x14ac:dyDescent="0.35">
      <c r="A58" s="17">
        <f t="shared" si="5"/>
        <v>35</v>
      </c>
      <c r="B58" s="78" t="s">
        <v>47</v>
      </c>
      <c r="C58" s="50" t="s">
        <v>26</v>
      </c>
      <c r="D58" s="50">
        <f>VLOOKUP(C:C, Scoring!A:B, 2, FALSE)</f>
        <v>0</v>
      </c>
      <c r="E58" s="50" t="s">
        <v>5</v>
      </c>
      <c r="F58" s="51"/>
    </row>
    <row r="59" spans="1:7" ht="15" thickBot="1" x14ac:dyDescent="0.35">
      <c r="A59" s="147" t="s">
        <v>29</v>
      </c>
      <c r="B59" s="148"/>
      <c r="C59" s="148"/>
      <c r="D59" s="148"/>
      <c r="E59" s="148"/>
      <c r="F59" s="149"/>
    </row>
    <row r="60" spans="1:7" ht="15" customHeight="1" x14ac:dyDescent="0.3">
      <c r="A60" s="88" t="s">
        <v>17</v>
      </c>
      <c r="B60" s="89"/>
      <c r="C60" s="89"/>
      <c r="D60" s="19">
        <v>38</v>
      </c>
      <c r="E60" s="21"/>
      <c r="F60" s="37"/>
      <c r="G60" s="38"/>
    </row>
    <row r="61" spans="1:7" ht="15" customHeight="1" x14ac:dyDescent="0.3">
      <c r="A61" s="90" t="s">
        <v>30</v>
      </c>
      <c r="B61" s="91"/>
      <c r="C61" s="91"/>
      <c r="D61" s="6">
        <f>SUM(D16:D19,D21:D23,D25:D27,D29:D30,D32,D34:D37,D39:D43,D45:D49,D51:D53,D55:D58)</f>
        <v>0</v>
      </c>
      <c r="E61" s="39"/>
      <c r="F61" s="40"/>
      <c r="G61" s="41"/>
    </row>
    <row r="62" spans="1:7" ht="15" customHeight="1" thickBot="1" x14ac:dyDescent="0.35">
      <c r="A62" s="92" t="s">
        <v>27</v>
      </c>
      <c r="B62" s="93"/>
      <c r="C62" s="93"/>
      <c r="D62" s="20">
        <f>D61/D60</f>
        <v>0</v>
      </c>
      <c r="E62" s="42"/>
      <c r="F62" s="43"/>
      <c r="G62" s="41"/>
    </row>
    <row r="63" spans="1:7" x14ac:dyDescent="0.3">
      <c r="A63" s="47"/>
      <c r="F63" s="30"/>
    </row>
    <row r="64" spans="1:7" s="104" customFormat="1" ht="27.75" customHeight="1" x14ac:dyDescent="0.3">
      <c r="A64" s="122" t="s">
        <v>79</v>
      </c>
      <c r="B64" s="122"/>
      <c r="C64" s="123" t="s">
        <v>68</v>
      </c>
      <c r="D64" s="123"/>
      <c r="E64" s="124" t="s">
        <v>69</v>
      </c>
      <c r="F64" s="124"/>
    </row>
    <row r="65" spans="1:6" s="104" customFormat="1" ht="38.25" customHeight="1" x14ac:dyDescent="0.3">
      <c r="A65" s="125"/>
      <c r="B65" s="125"/>
      <c r="C65" s="126"/>
      <c r="D65" s="126"/>
      <c r="E65" s="105"/>
      <c r="F65" s="105"/>
    </row>
    <row r="66" spans="1:6" s="104" customFormat="1" ht="38.25" customHeight="1" x14ac:dyDescent="0.3">
      <c r="A66" s="125"/>
      <c r="B66" s="125"/>
      <c r="C66" s="126"/>
      <c r="D66" s="126"/>
      <c r="E66" s="105"/>
      <c r="F66" s="105"/>
    </row>
    <row r="67" spans="1:6" s="104" customFormat="1" ht="38.25" customHeight="1" x14ac:dyDescent="0.3">
      <c r="A67" s="125"/>
      <c r="B67" s="125"/>
      <c r="C67" s="126"/>
      <c r="D67" s="126"/>
      <c r="E67" s="105"/>
      <c r="F67" s="105"/>
    </row>
    <row r="71" spans="1:6" ht="15.6" x14ac:dyDescent="0.3">
      <c r="B71" s="127"/>
      <c r="C71" s="127"/>
    </row>
    <row r="72" spans="1:6" x14ac:dyDescent="0.3">
      <c r="B72" s="128"/>
      <c r="C72" s="129"/>
    </row>
    <row r="73" spans="1:6" x14ac:dyDescent="0.3">
      <c r="B73" s="128"/>
      <c r="C73" s="128"/>
    </row>
    <row r="74" spans="1:6" x14ac:dyDescent="0.3">
      <c r="B74" s="128"/>
      <c r="C74" s="129"/>
    </row>
  </sheetData>
  <mergeCells count="39">
    <mergeCell ref="A64:B64"/>
    <mergeCell ref="A65:B65"/>
    <mergeCell ref="A66:B66"/>
    <mergeCell ref="A67:B67"/>
    <mergeCell ref="C64:D64"/>
    <mergeCell ref="C65:D65"/>
    <mergeCell ref="C66:D66"/>
    <mergeCell ref="A1:F4"/>
    <mergeCell ref="A5:F5"/>
    <mergeCell ref="C8:F8"/>
    <mergeCell ref="C10:F10"/>
    <mergeCell ref="C7:F7"/>
    <mergeCell ref="A7:B7"/>
    <mergeCell ref="A8:B8"/>
    <mergeCell ref="A9:B9"/>
    <mergeCell ref="A10:B10"/>
    <mergeCell ref="A11:B11"/>
    <mergeCell ref="C9:F9"/>
    <mergeCell ref="C11:F11"/>
    <mergeCell ref="A14:F14"/>
    <mergeCell ref="A24:F24"/>
    <mergeCell ref="A38:F38"/>
    <mergeCell ref="A54:F54"/>
    <mergeCell ref="A20:F20"/>
    <mergeCell ref="A31:F31"/>
    <mergeCell ref="A44:F44"/>
    <mergeCell ref="C15:E15"/>
    <mergeCell ref="A28:F28"/>
    <mergeCell ref="A33:F33"/>
    <mergeCell ref="A50:F50"/>
    <mergeCell ref="E67:F67"/>
    <mergeCell ref="A59:F59"/>
    <mergeCell ref="E66:F66"/>
    <mergeCell ref="C67:D67"/>
    <mergeCell ref="A60:C60"/>
    <mergeCell ref="A61:C61"/>
    <mergeCell ref="A62:C62"/>
    <mergeCell ref="E64:F64"/>
    <mergeCell ref="E65:F65"/>
  </mergeCells>
  <conditionalFormatting sqref="C58">
    <cfRule type="cellIs" dxfId="2" priority="3" operator="between">
      <formula>0</formula>
      <formula>0.749</formula>
    </cfRule>
  </conditionalFormatting>
  <conditionalFormatting sqref="D62">
    <cfRule type="cellIs" dxfId="1" priority="1" operator="between">
      <formula>0.75</formula>
      <formula>1</formula>
    </cfRule>
    <cfRule type="cellIs" dxfId="0" priority="2" operator="between">
      <formula>0</formula>
      <formula>0.749</formula>
    </cfRule>
  </conditionalFormatting>
  <pageMargins left="0.25" right="0.25" top="1.135" bottom="0.75" header="0.3" footer="0.3"/>
  <pageSetup scale="73" orientation="landscape" r:id="rId1"/>
  <headerFooter>
    <oddFooter xml:space="preserve">&amp;LDocument Number: &amp;CDocument Developed by: Nokuthula Jwara
Document Approved by: Leuba Matjila&amp;RRevision Number: 00 
Effective Date: 20 July 2025 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9A5ACB6E-E5EF-4403-9359-EB5BB0C14B22}">
          <x14:formula1>
            <xm:f>Scoring!$A$3:$A$6</xm:f>
          </x14:formula1>
          <xm:sqref>C16</xm:sqref>
        </x14:dataValidation>
        <x14:dataValidation type="list" showInputMessage="1" showErrorMessage="1" xr:uid="{54791D1C-F14B-4B56-8E79-F4428662507D}">
          <x14:formula1>
            <xm:f>Scoring!$A$7:$A$9</xm:f>
          </x14:formula1>
          <xm:sqref>C17:C19 C21:C23 C25:C27 C29:C30 C51:C53</xm:sqref>
        </x14:dataValidation>
        <x14:dataValidation type="list" allowBlank="1" showInputMessage="1" showErrorMessage="1" xr:uid="{E9523160-51C4-47F5-A861-002F56E19D62}">
          <x14:formula1>
            <xm:f>Scoring!$A$7:$A$9</xm:f>
          </x14:formula1>
          <xm:sqref>C58 C55:C56 C39:C43 C32 C45:C49 C34:C37</xm:sqref>
        </x14:dataValidation>
        <x14:dataValidation type="list" allowBlank="1" showInputMessage="1" showErrorMessage="1" xr:uid="{7FDF55B4-7C3E-4D29-B52E-691C31B6935D}">
          <x14:formula1>
            <xm:f>Scoring!$A$10:$A$13</xm:f>
          </x14:formula1>
          <xm:sqref>C57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D11FA-DD47-4910-A742-087607354CFF}">
  <dimension ref="A1:C13"/>
  <sheetViews>
    <sheetView workbookViewId="0">
      <selection activeCell="A3" sqref="A3:B13"/>
    </sheetView>
  </sheetViews>
  <sheetFormatPr defaultColWidth="8.5546875" defaultRowHeight="14.4" x14ac:dyDescent="0.3"/>
  <cols>
    <col min="1" max="1" width="46.109375" style="1" customWidth="1"/>
    <col min="2" max="2" width="12" customWidth="1"/>
    <col min="4" max="4" width="45.44140625" customWidth="1"/>
  </cols>
  <sheetData>
    <row r="1" spans="1:3" x14ac:dyDescent="0.3">
      <c r="A1" s="8"/>
    </row>
    <row r="2" spans="1:3" x14ac:dyDescent="0.3">
      <c r="A2" s="9" t="s">
        <v>23</v>
      </c>
      <c r="B2" s="10" t="s">
        <v>25</v>
      </c>
      <c r="C2" s="11"/>
    </row>
    <row r="3" spans="1:3" x14ac:dyDescent="0.3">
      <c r="A3" s="4" t="s">
        <v>26</v>
      </c>
      <c r="B3" s="7">
        <v>0</v>
      </c>
      <c r="C3" s="11"/>
    </row>
    <row r="4" spans="1:3" x14ac:dyDescent="0.3">
      <c r="A4" s="12" t="s">
        <v>20</v>
      </c>
      <c r="B4" s="14">
        <v>1</v>
      </c>
      <c r="C4" s="11"/>
    </row>
    <row r="5" spans="1:3" x14ac:dyDescent="0.3">
      <c r="A5" s="13" t="s">
        <v>21</v>
      </c>
      <c r="B5" s="3">
        <v>2</v>
      </c>
    </row>
    <row r="6" spans="1:3" x14ac:dyDescent="0.3">
      <c r="A6" s="4" t="s">
        <v>22</v>
      </c>
      <c r="B6" s="3">
        <v>3</v>
      </c>
      <c r="C6" s="11"/>
    </row>
    <row r="7" spans="1:3" x14ac:dyDescent="0.3">
      <c r="A7" s="4" t="s">
        <v>26</v>
      </c>
      <c r="B7" s="2">
        <v>0</v>
      </c>
      <c r="C7" s="11"/>
    </row>
    <row r="8" spans="1:3" x14ac:dyDescent="0.3">
      <c r="A8" s="15" t="s">
        <v>5</v>
      </c>
      <c r="B8" s="3">
        <v>1</v>
      </c>
      <c r="C8" s="11"/>
    </row>
    <row r="9" spans="1:3" x14ac:dyDescent="0.3">
      <c r="A9" s="12" t="s">
        <v>6</v>
      </c>
      <c r="B9" s="3">
        <v>0</v>
      </c>
      <c r="C9" s="11"/>
    </row>
    <row r="10" spans="1:3" x14ac:dyDescent="0.3">
      <c r="A10" s="4" t="s">
        <v>26</v>
      </c>
      <c r="B10" s="3">
        <v>0</v>
      </c>
    </row>
    <row r="11" spans="1:3" x14ac:dyDescent="0.3">
      <c r="A11" s="12" t="s">
        <v>32</v>
      </c>
      <c r="B11" s="3">
        <v>3</v>
      </c>
    </row>
    <row r="12" spans="1:3" x14ac:dyDescent="0.3">
      <c r="A12" s="12" t="s">
        <v>33</v>
      </c>
      <c r="B12" s="3">
        <v>2</v>
      </c>
    </row>
    <row r="13" spans="1:3" x14ac:dyDescent="0.3">
      <c r="A13" s="12" t="s">
        <v>34</v>
      </c>
      <c r="B13" s="3">
        <v>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6402bf8a-be4c-4d43-8340-107e775f40e9" ContentTypeId="0x01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al_x0020_Required xmlns="6f7b4a7f-d44a-4f65-a9aa-96ec94e426e4">No</Approval_x0020_Required>
    <_ip_UnifiedCompliancePolicyUIAction xmlns="http://schemas.microsoft.com/sharepoint/v3" xsi:nil="true"/>
    <Approvers xmlns="6f7b4a7f-d44a-4f65-a9aa-96ec94e426e4">
      <UserInfo>
        <DisplayName/>
        <AccountId xsi:nil="true"/>
        <AccountType/>
      </UserInfo>
    </Approvers>
    <_activity xmlns="0bfb6238-efbb-49d6-ae76-041d27208783" xsi:nil="true"/>
    <Approve_x0020_Stage xmlns="6f7b4a7f-d44a-4f65-a9aa-96ec94e426e4" xsi:nil="true"/>
    <_ip_UnifiedCompliancePolicyProperties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28521EED439B47BAA84C9ADE4B5859" ma:contentTypeVersion="20" ma:contentTypeDescription="Create a new document." ma:contentTypeScope="" ma:versionID="5dd764e4602485ea4e69ec1115897774">
  <xsd:schema xmlns:xsd="http://www.w3.org/2001/XMLSchema" xmlns:xs="http://www.w3.org/2001/XMLSchema" xmlns:p="http://schemas.microsoft.com/office/2006/metadata/properties" xmlns:ns1="http://schemas.microsoft.com/sharepoint/v3" xmlns:ns3="6f7b4a7f-d44a-4f65-a9aa-96ec94e426e4" xmlns:ns4="ad970879-20d8-4f1d-b881-f7539670ba31" xmlns:ns5="0bfb6238-efbb-49d6-ae76-041d27208783" targetNamespace="http://schemas.microsoft.com/office/2006/metadata/properties" ma:root="true" ma:fieldsID="cf8a4ef08de0f9666d82e2086bc8e947" ns1:_="" ns3:_="" ns4:_="" ns5:_="">
    <xsd:import namespace="http://schemas.microsoft.com/sharepoint/v3"/>
    <xsd:import namespace="6f7b4a7f-d44a-4f65-a9aa-96ec94e426e4"/>
    <xsd:import namespace="ad970879-20d8-4f1d-b881-f7539670ba31"/>
    <xsd:import namespace="0bfb6238-efbb-49d6-ae76-041d27208783"/>
    <xsd:element name="properties">
      <xsd:complexType>
        <xsd:sequence>
          <xsd:element name="documentManagement">
            <xsd:complexType>
              <xsd:all>
                <xsd:element ref="ns3:Approval_x0020_Required" minOccurs="0"/>
                <xsd:element ref="ns3:Approvers" minOccurs="0"/>
                <xsd:element ref="ns3:Approve_x0020_Stage" minOccurs="0"/>
                <xsd:element ref="ns4:SharedWithUsers" minOccurs="0"/>
                <xsd:element ref="ns4:SharedWithDetails" minOccurs="0"/>
                <xsd:element ref="ns4:SharingHintHash" minOccurs="0"/>
                <xsd:element ref="ns5:MediaServiceMetadata" minOccurs="0"/>
                <xsd:element ref="ns5:MediaServiceFastMetadata" minOccurs="0"/>
                <xsd:element ref="ns5:MediaServiceDateTaken" minOccurs="0"/>
                <xsd:element ref="ns5:MediaLengthInSeconds" minOccurs="0"/>
                <xsd:element ref="ns5:MediaServiceAutoTags" minOccurs="0"/>
                <xsd:element ref="ns5:MediaServiceAutoKeyPoints" minOccurs="0"/>
                <xsd:element ref="ns5:MediaServiceKeyPoints" minOccurs="0"/>
                <xsd:element ref="ns5:MediaServiceGenerationTime" minOccurs="0"/>
                <xsd:element ref="ns5:MediaServiceEventHashCode" minOccurs="0"/>
                <xsd:element ref="ns5:MediaServiceOCR" minOccurs="0"/>
                <xsd:element ref="ns5:MediaServiceLocation" minOccurs="0"/>
                <xsd:element ref="ns1:_ip_UnifiedCompliancePolicyProperties" minOccurs="0"/>
                <xsd:element ref="ns1:_ip_UnifiedCompliancePolicyUIAction" minOccurs="0"/>
                <xsd:element ref="ns5:_activity" minOccurs="0"/>
                <xsd:element ref="ns5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7b4a7f-d44a-4f65-a9aa-96ec94e426e4" elementFormDefault="qualified">
    <xsd:import namespace="http://schemas.microsoft.com/office/2006/documentManagement/types"/>
    <xsd:import namespace="http://schemas.microsoft.com/office/infopath/2007/PartnerControls"/>
    <xsd:element name="Approval_x0020_Required" ma:index="8" nillable="true" ma:displayName="Approval Required" ma:default="No" ma:format="Dropdown" ma:internalName="Approval_x0020_Required">
      <xsd:simpleType>
        <xsd:restriction base="dms:Choice">
          <xsd:enumeration value="No"/>
          <xsd:enumeration value="Yes"/>
        </xsd:restriction>
      </xsd:simpleType>
    </xsd:element>
    <xsd:element name="Approvers" ma:index="9" nillable="true" ma:displayName="Approvers" ma:list="UserInfo" ma:SharePointGroup="0" ma:internalName="Approve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prove_x0020_Stage" ma:index="10" nillable="true" ma:displayName="Approve Stage" ma:format="Dropdown" ma:internalName="Approve_x0020_Stage">
      <xsd:simpleType>
        <xsd:restriction base="dms:Choice">
          <xsd:enumeration value="Approving"/>
          <xsd:enumeration value="Approved"/>
          <xsd:enumeration value="Rejec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970879-20d8-4f1d-b881-f7539670ba3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fb6238-efbb-49d6-ae76-041d272087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_activity" ma:index="27" nillable="true" ma:displayName="_activity" ma:hidden="true" ma:internalName="_activity">
      <xsd:simpleType>
        <xsd:restriction base="dms:Note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0CECFE-ED84-4634-AF8B-02AE88AAFB70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89C0105F-B058-4064-93C1-D87D6174F1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BA90EB-E4CA-464F-BEE9-BFAEF1D38AFC}">
  <ds:schemaRefs>
    <ds:schemaRef ds:uri="http://schemas.microsoft.com/sharepoint/v3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ad970879-20d8-4f1d-b881-f7539670ba31"/>
    <ds:schemaRef ds:uri="http://schemas.openxmlformats.org/package/2006/metadata/core-properties"/>
    <ds:schemaRef ds:uri="http://schemas.microsoft.com/office/infopath/2007/PartnerControls"/>
    <ds:schemaRef ds:uri="0bfb6238-efbb-49d6-ae76-041d27208783"/>
    <ds:schemaRef ds:uri="6f7b4a7f-d44a-4f65-a9aa-96ec94e426e4"/>
  </ds:schemaRefs>
</ds:datastoreItem>
</file>

<file path=customXml/itemProps4.xml><?xml version="1.0" encoding="utf-8"?>
<ds:datastoreItem xmlns:ds="http://schemas.openxmlformats.org/officeDocument/2006/customXml" ds:itemID="{3784DFD5-DE55-43C4-BBA6-0279195BBF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f7b4a7f-d44a-4f65-a9aa-96ec94e426e4"/>
    <ds:schemaRef ds:uri="ad970879-20d8-4f1d-b881-f7539670ba31"/>
    <ds:schemaRef ds:uri="0bfb6238-efbb-49d6-ae76-041d272087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8cf86ee-526f-4536-9daf-d1ee8064d50e}" enabled="1" method="Standard" siteId="{a1a39996-f913-4016-a58a-361c60dec58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Supplier Evaluation_Site visit</vt:lpstr>
      <vt:lpstr>Scoring</vt:lpstr>
      <vt:lpstr>'Supplier Evaluation_Site visit'!Print_Area</vt:lpstr>
    </vt:vector>
  </TitlesOfParts>
  <Company>Transnet TNPA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Nokuthula Jwara          Transnet  Engineering  KDS</dc:creator>
  <cp:lastModifiedBy>Nokuthula Jwara          Transnet  Engineering  KDS</cp:lastModifiedBy>
  <cp:lastPrinted>2025-07-14T10:13:21Z</cp:lastPrinted>
  <dcterms:created xsi:type="dcterms:W3CDTF">2023-06-05T12:38:11Z</dcterms:created>
  <dcterms:modified xsi:type="dcterms:W3CDTF">2026-04-23T10:54:59Z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0x0101004828521EED439B47BAA84C9ADE4B5859</vt:lpwstr>
  </property>
  <property fmtid="{D5CDD505-2E9C-101B-9397-08002B2CF9AE}" pid="3" name="MSIP_Label_58cf86ee-526f-4536-9daf-d1ee8064d50e_Enabled">
    <vt:lpwstr>true</vt:lpwstr>
  </property>
  <property fmtid="{D5CDD505-2E9C-101B-9397-08002B2CF9AE}" pid="4" name="MSIP_Label_58cf86ee-526f-4536-9daf-d1ee8064d50e_SetDate">
    <vt:lpwstr>2025-06-23T20:09:06Z</vt:lpwstr>
  </property>
  <property fmtid="{D5CDD505-2E9C-101B-9397-08002B2CF9AE}" pid="5" name="MSIP_Label_58cf86ee-526f-4536-9daf-d1ee8064d50e_Method">
    <vt:lpwstr>Standard</vt:lpwstr>
  </property>
  <property fmtid="{D5CDD505-2E9C-101B-9397-08002B2CF9AE}" pid="6" name="MSIP_Label_58cf86ee-526f-4536-9daf-d1ee8064d50e_Name">
    <vt:lpwstr>Internal Only Information</vt:lpwstr>
  </property>
  <property fmtid="{D5CDD505-2E9C-101B-9397-08002B2CF9AE}" pid="7" name="MSIP_Label_58cf86ee-526f-4536-9daf-d1ee8064d50e_SiteId">
    <vt:lpwstr>a1a39996-f913-4016-a58a-361c60dec580</vt:lpwstr>
  </property>
  <property fmtid="{D5CDD505-2E9C-101B-9397-08002B2CF9AE}" pid="8" name="MSIP_Label_58cf86ee-526f-4536-9daf-d1ee8064d50e_ActionId">
    <vt:lpwstr>74c3ebf5-1d49-4a67-bf1d-b3bc93ef4d57</vt:lpwstr>
  </property>
  <property fmtid="{D5CDD505-2E9C-101B-9397-08002B2CF9AE}" pid="9" name="MSIP_Label_58cf86ee-526f-4536-9daf-d1ee8064d50e_ContentBits">
    <vt:lpwstr>0</vt:lpwstr>
  </property>
  <property fmtid="{D5CDD505-2E9C-101B-9397-08002B2CF9AE}" pid="10" name="MSIP_Label_58cf86ee-526f-4536-9daf-d1ee8064d50e_Tag">
    <vt:lpwstr>10, 3, 0, 1</vt:lpwstr>
  </property>
</Properties>
</file>